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2625" windowWidth="29040" windowHeight="16440"/>
  </bookViews>
  <sheets>
    <sheet name="Лист1" sheetId="1" r:id="rId1"/>
  </sheets>
  <definedNames>
    <definedName name="_xlnm._FilterDatabase" localSheetId="0" hidden="1">Лист1!$B$1:$B$83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1" l="1"/>
  <c r="G62" i="1" s="1"/>
  <c r="G63" i="1" s="1"/>
  <c r="D53" i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</calcChain>
</file>

<file path=xl/sharedStrings.xml><?xml version="1.0" encoding="utf-8"?>
<sst xmlns="http://schemas.openxmlformats.org/spreadsheetml/2006/main" count="115" uniqueCount="72">
  <si>
    <t>Приложение № 1</t>
  </si>
  <si>
    <t>к Техническому заданию</t>
  </si>
  <si>
    <t>СПЕЦИФИКАЦИЯ (Форма КП)</t>
  </si>
  <si>
    <t>№</t>
  </si>
  <si>
    <t>Наименование работ</t>
  </si>
  <si>
    <t>Ед. изм.</t>
  </si>
  <si>
    <t>Кол-во</t>
  </si>
  <si>
    <t>Ст-ть материалов</t>
  </si>
  <si>
    <t>Ст-ть работ</t>
  </si>
  <si>
    <t xml:space="preserve">Общая ст-ть работ и материалов </t>
  </si>
  <si>
    <t>шт.</t>
  </si>
  <si>
    <t>т</t>
  </si>
  <si>
    <t>компл.</t>
  </si>
  <si>
    <t>Итого по разделу:</t>
  </si>
  <si>
    <t>Коробка ответвительная с кабельными вводами (6 выводов диаметром 20 мм), размером 80х80х40 мм, цвет серый</t>
  </si>
  <si>
    <t>Транспортные, накладные расходы, эксплуатация электроинструмента и механизмов, расходные материалы</t>
  </si>
  <si>
    <t>Итого по разделам с учётом НДС 20%</t>
  </si>
  <si>
    <t>В т.ч. НДС</t>
  </si>
  <si>
    <t>Раздел 1. Проектирование (Исполнительная документация)</t>
  </si>
  <si>
    <t>Исполнительная документация СКС</t>
  </si>
  <si>
    <t xml:space="preserve">ШТК-М-42.8.8-44АА ШКАФ </t>
  </si>
  <si>
    <t>Шнур питания с заземлением R-10-Cord-C13-S-1.8</t>
  </si>
  <si>
    <t>Фильтр для вентилятора REM R-FAN-F-IP21
(шт)</t>
  </si>
  <si>
    <t>ГКО-4.62 КАБЕЛЬНЫЙ ОРГАНАЙЗЕР ЦМО</t>
  </si>
  <si>
    <t>Органайзер кабельный вертикальный в шкаф ЦМО ВКО-М-42.150-9005</t>
  </si>
  <si>
    <t>Лоток кабельный горизонтальный 19" ГКО-Л-1</t>
  </si>
  <si>
    <t>Блок электрических розеток 19" в пластиковом корпусе на 8 гнезд высотой 1U с фильтром</t>
  </si>
  <si>
    <t>Шнур питания с заземлением R-10-Cord-C13-C14-1.8</t>
  </si>
  <si>
    <t>Панель с DIN-рейкой 51 см 22М ЦМО КП-АВ</t>
  </si>
  <si>
    <t>Полка перфорированная консольная МС-40</t>
  </si>
  <si>
    <t>Полка клавиатурная с телескопическими направляющими регулируемая 580-620 мм</t>
  </si>
  <si>
    <t>Панель заземления горизонтальная/вертикальная ПЗ-19-500.200А</t>
  </si>
  <si>
    <t>Комплект щеточного ввода в шкаф, универсальный КВ-Щ-55.420А</t>
  </si>
  <si>
    <t>Металлические конструкции</t>
  </si>
  <si>
    <t>Кабель (витая пара) UTP 4x2x0,52 категория 5е</t>
  </si>
  <si>
    <t>Монтаж структурированной кабельной системы в помещении офиса Дальневосточного филиала ПАО «МТС-Банк», расположенного по адресу: г. Владивосток, проспект 100-летия Владивостока, д. 57Д</t>
  </si>
  <si>
    <t>Раздел 2. Структурированая кабельная система</t>
  </si>
  <si>
    <t>Раздел 3. Прочие работы</t>
  </si>
  <si>
    <t>Патч-панель Datarex UTP, 48 портов, RJ45, 5e, 19", 2U</t>
  </si>
  <si>
    <t>Карта управления для ИБП</t>
  </si>
  <si>
    <t>Батарея к существующему ИБП  Delta HRL  12-9</t>
  </si>
  <si>
    <t xml:space="preserve">Рамка 1 пост Legrand Etika, белая 672501 </t>
  </si>
  <si>
    <t>Розетка компьютерная RJ45 категория 5 UTP Legrand Etika, белая 672241</t>
  </si>
  <si>
    <t xml:space="preserve">Двойная Розетка компьютерная RJ45 категория 5е UTP Legrand Etika, белая 672255 </t>
  </si>
  <si>
    <t>Коробка 1 пост для накладного монтажа Legrand Etika, белая 672510</t>
  </si>
  <si>
    <t>Коробка одноместная Batibox для гипсокартона винт/захват 1 местная глубина 40; 080041 Legrand</t>
  </si>
  <si>
    <t>Сборка и установка телекоммуникационного шкафа</t>
  </si>
  <si>
    <t>Монтаж патч-панели</t>
  </si>
  <si>
    <t>Установка батареи в ИБП</t>
  </si>
  <si>
    <t>Монтаж информационной розетки: неутопленного типа при открытой проводке</t>
  </si>
  <si>
    <t>Монтаж информационной розетки: утопленного типа при сткрытой проводке</t>
  </si>
  <si>
    <t>Прокладка кабеля по установленным конструкциям</t>
  </si>
  <si>
    <t>Пробивка в конструкция стен и полов борозд</t>
  </si>
  <si>
    <t>м</t>
  </si>
  <si>
    <t>Разделка кабеля на патч-панели</t>
  </si>
  <si>
    <t>порт</t>
  </si>
  <si>
    <t>пара</t>
  </si>
  <si>
    <t>Затягивание кабеля в проложенные трубы первого</t>
  </si>
  <si>
    <t>Затягивание кабеля в проложенные трубы каждого последующего</t>
  </si>
  <si>
    <t xml:space="preserve">Прокладка труб ПВХ гофрированных </t>
  </si>
  <si>
    <t>Трубы гофрированные ПВХ диаметр 20 мм</t>
  </si>
  <si>
    <t>Держатель с защелкой DKC для труб диаметром 25 мм</t>
  </si>
  <si>
    <t>Datarex Коммутационный шнур U/UTP категория 5e PVC 1,5м, серый DR-180008</t>
  </si>
  <si>
    <t>Крышка на лоток основанием 200х3000 IEK</t>
  </si>
  <si>
    <t>Комплект соединительный двойной MDS20 IEK</t>
  </si>
  <si>
    <t>Подвес С-образный 200</t>
  </si>
  <si>
    <t>Стойка настенная СНП200 IEK</t>
  </si>
  <si>
    <t>Лоток проволочный 60х200х3000 IEK</t>
  </si>
  <si>
    <t>Монтаж дополнительных комплектующих шкафа</t>
  </si>
  <si>
    <t>Тестирование смонтированных кабельных линий</t>
  </si>
  <si>
    <t>Условия оплаты: (указывается участником)</t>
  </si>
  <si>
    <t>Срок выполнения работ: (указывается участником)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</si>
</sst>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b/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8" fillId="0" borderId="0"/>
    <xf numFmtId="0" fontId="9" fillId="0" borderId="0"/>
  </cellStyleXfs>
  <cellXfs count="63">
    <xf numFmtId="0" fontId="0" fillId="0" borderId="0" xfId="0"/>
    <xf numFmtId="4" fontId="2" fillId="0" borderId="0" xfId="0" applyNumberFormat="1" applyFont="1" applyFill="1" applyAlignment="1">
      <alignment horizontal="right" vertical="center"/>
    </xf>
    <xf numFmtId="0" fontId="5" fillId="0" borderId="2" xfId="1" applyNumberFormat="1" applyFont="1" applyBorder="1" applyAlignment="1">
      <alignment horizontal="center" vertical="center" wrapText="1"/>
    </xf>
    <xf numFmtId="0" fontId="6" fillId="0" borderId="3" xfId="2" applyFont="1" applyFill="1" applyBorder="1" applyAlignment="1" applyProtection="1">
      <alignment horizontal="center" vertical="center" wrapText="1"/>
    </xf>
    <xf numFmtId="0" fontId="10" fillId="0" borderId="3" xfId="4" applyFont="1" applyFill="1" applyBorder="1" applyAlignment="1">
      <alignment horizontal="right" vertical="center" wrapText="1"/>
    </xf>
    <xf numFmtId="0" fontId="10" fillId="0" borderId="3" xfId="2" applyFont="1" applyFill="1" applyBorder="1" applyAlignment="1" applyProtection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165" fontId="6" fillId="0" borderId="2" xfId="1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6" fillId="0" borderId="2" xfId="1" applyFont="1" applyBorder="1" applyAlignment="1">
      <alignment horizontal="left" vertical="center" wrapText="1"/>
    </xf>
    <xf numFmtId="0" fontId="6" fillId="0" borderId="3" xfId="6" applyFont="1" applyFill="1" applyBorder="1" applyAlignment="1" applyProtection="1">
      <alignment horizontal="left" vertical="center" wrapText="1"/>
      <protection locked="0"/>
    </xf>
    <xf numFmtId="1" fontId="6" fillId="0" borderId="1" xfId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6" fillId="2" borderId="3" xfId="3" applyFont="1" applyFill="1" applyBorder="1" applyAlignment="1">
      <alignment horizontal="center" vertical="center" wrapText="1"/>
    </xf>
    <xf numFmtId="4" fontId="6" fillId="0" borderId="3" xfId="3" applyNumberFormat="1" applyFont="1" applyFill="1" applyBorder="1" applyAlignment="1">
      <alignment horizontal="center" vertical="center" wrapText="1"/>
    </xf>
    <xf numFmtId="0" fontId="5" fillId="0" borderId="7" xfId="1" applyNumberFormat="1" applyFont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2" borderId="3" xfId="5" applyFont="1" applyFill="1" applyBorder="1" applyAlignment="1">
      <alignment horizontal="left" vertical="center" wrapText="1"/>
    </xf>
    <xf numFmtId="4" fontId="6" fillId="2" borderId="3" xfId="5" applyNumberFormat="1" applyFont="1" applyFill="1" applyBorder="1" applyAlignment="1">
      <alignment horizontal="center" vertical="center" wrapText="1"/>
    </xf>
    <xf numFmtId="0" fontId="10" fillId="2" borderId="3" xfId="4" applyFont="1" applyFill="1" applyBorder="1" applyAlignment="1">
      <alignment horizontal="right" vertical="center" wrapText="1"/>
    </xf>
    <xf numFmtId="0" fontId="10" fillId="2" borderId="3" xfId="2" applyFont="1" applyFill="1" applyBorder="1" applyAlignment="1" applyProtection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4" fontId="6" fillId="2" borderId="3" xfId="1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4" fontId="6" fillId="2" borderId="6" xfId="1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/>
    </xf>
    <xf numFmtId="0" fontId="10" fillId="2" borderId="3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6" fillId="4" borderId="10" xfId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12" fillId="2" borderId="6" xfId="0" applyNumberFormat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horizontal="center" vertical="center" wrapText="1"/>
    </xf>
    <xf numFmtId="0" fontId="6" fillId="2" borderId="3" xfId="5" applyFont="1" applyFill="1" applyBorder="1" applyAlignment="1">
      <alignment horizontal="left" vertical="top" wrapText="1"/>
    </xf>
    <xf numFmtId="0" fontId="6" fillId="0" borderId="3" xfId="5" applyFont="1" applyFill="1" applyBorder="1" applyAlignment="1">
      <alignment horizontal="left" vertical="center" wrapText="1"/>
    </xf>
    <xf numFmtId="0" fontId="6" fillId="0" borderId="3" xfId="5" applyFont="1" applyFill="1" applyBorder="1" applyAlignment="1">
      <alignment horizontal="left" vertical="top" wrapText="1"/>
    </xf>
    <xf numFmtId="0" fontId="6" fillId="0" borderId="3" xfId="3" applyFont="1" applyFill="1" applyBorder="1" applyAlignment="1">
      <alignment horizontal="center" vertical="center" wrapText="1"/>
    </xf>
    <xf numFmtId="4" fontId="6" fillId="0" borderId="3" xfId="5" applyNumberFormat="1" applyFont="1" applyFill="1" applyBorder="1" applyAlignment="1">
      <alignment horizontal="center" vertical="center" wrapText="1"/>
    </xf>
    <xf numFmtId="0" fontId="0" fillId="0" borderId="0" xfId="0" applyFill="1"/>
    <xf numFmtId="2" fontId="10" fillId="0" borderId="3" xfId="1" applyNumberFormat="1" applyFont="1" applyFill="1" applyBorder="1" applyAlignment="1">
      <alignment horizontal="center" vertical="center" wrapText="1"/>
    </xf>
    <xf numFmtId="2" fontId="10" fillId="0" borderId="6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4" fontId="0" fillId="0" borderId="0" xfId="0" applyNumberFormat="1"/>
    <xf numFmtId="2" fontId="6" fillId="0" borderId="3" xfId="1" applyNumberFormat="1" applyFont="1" applyFill="1" applyBorder="1" applyAlignment="1">
      <alignment horizontal="center" vertical="center" wrapText="1"/>
    </xf>
    <xf numFmtId="2" fontId="10" fillId="2" borderId="3" xfId="1" applyNumberFormat="1" applyFont="1" applyFill="1" applyBorder="1" applyAlignment="1">
      <alignment horizontal="center" vertical="center" wrapText="1"/>
    </xf>
    <xf numFmtId="2" fontId="6" fillId="0" borderId="6" xfId="1" applyNumberFormat="1" applyFont="1" applyFill="1" applyBorder="1" applyAlignment="1">
      <alignment horizontal="center" vertical="center" wrapText="1"/>
    </xf>
    <xf numFmtId="2" fontId="10" fillId="5" borderId="6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 wrapText="1"/>
    </xf>
    <xf numFmtId="0" fontId="10" fillId="4" borderId="6" xfId="1" applyFont="1" applyFill="1" applyBorder="1" applyAlignment="1">
      <alignment horizontal="center" vertical="center" wrapText="1"/>
    </xf>
  </cellXfs>
  <cellStyles count="7">
    <cellStyle name="_Отчет СМ Кострома от 10.01.08 - сводный (уточнение оплат)_Бюджет СМ-Оренбург, ТЦ Армада ДОП1_Бюджет_O'STIN-Пермь,_ТЦ_Колизей_(16.04.10)_(для_утверждения)(1)" xfId="1"/>
    <cellStyle name="Normal_Предварительная смета на СМР 25022010 с объемами недоделанная" xfId="4"/>
    <cellStyle name="Акцент5 11" xfId="2"/>
    <cellStyle name="Обычный" xfId="0" builtinId="0"/>
    <cellStyle name="Обычный 13" xfId="3"/>
    <cellStyle name="Обычный 2" xfId="5"/>
    <cellStyle name="Обычный 7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tabSelected="1" zoomScaleNormal="100" workbookViewId="0">
      <selection activeCell="K19" sqref="K19"/>
    </sheetView>
  </sheetViews>
  <sheetFormatPr defaultColWidth="8.85546875" defaultRowHeight="15.75" x14ac:dyDescent="0.25"/>
  <cols>
    <col min="1" max="1" width="3.140625" style="14" bestFit="1" customWidth="1"/>
    <col min="2" max="2" width="59.85546875" style="10" customWidth="1"/>
    <col min="3" max="3" width="9.140625" style="9"/>
    <col min="4" max="4" width="11.28515625" style="15" bestFit="1" customWidth="1"/>
    <col min="5" max="5" width="23.85546875" customWidth="1"/>
    <col min="6" max="6" width="19.42578125" customWidth="1"/>
    <col min="7" max="7" width="23.140625" customWidth="1"/>
  </cols>
  <sheetData>
    <row r="1" spans="1:8" x14ac:dyDescent="0.25">
      <c r="E1" s="1"/>
      <c r="F1" s="51" t="s">
        <v>0</v>
      </c>
      <c r="G1" s="51"/>
    </row>
    <row r="2" spans="1:8" x14ac:dyDescent="0.25">
      <c r="E2" s="52" t="s">
        <v>1</v>
      </c>
      <c r="F2" s="52"/>
      <c r="G2" s="52"/>
    </row>
    <row r="4" spans="1:8" ht="15" x14ac:dyDescent="0.25">
      <c r="A4" s="53" t="s">
        <v>2</v>
      </c>
      <c r="B4" s="53"/>
      <c r="C4" s="53"/>
      <c r="D4" s="53"/>
      <c r="E4" s="53"/>
      <c r="F4" s="53"/>
      <c r="G4" s="53"/>
    </row>
    <row r="5" spans="1:8" ht="42.75" customHeight="1" x14ac:dyDescent="0.25">
      <c r="A5" s="54" t="s">
        <v>35</v>
      </c>
      <c r="B5" s="54"/>
      <c r="C5" s="54"/>
      <c r="D5" s="54"/>
      <c r="E5" s="54"/>
      <c r="F5" s="54"/>
      <c r="G5" s="54"/>
    </row>
    <row r="6" spans="1:8" ht="30" customHeight="1" x14ac:dyDescent="0.25">
      <c r="A6" s="31"/>
      <c r="B6" s="32" t="s">
        <v>71</v>
      </c>
      <c r="C6" s="31"/>
      <c r="D6" s="31"/>
      <c r="E6" s="31"/>
      <c r="F6" s="31"/>
      <c r="G6" s="31"/>
    </row>
    <row r="7" spans="1:8" ht="34.5" customHeight="1" thickBot="1" x14ac:dyDescent="0.3">
      <c r="A7" s="31"/>
      <c r="B7" s="32" t="s">
        <v>70</v>
      </c>
      <c r="C7" s="31"/>
      <c r="D7" s="31"/>
      <c r="E7" s="31"/>
      <c r="F7" s="31"/>
      <c r="G7" s="31"/>
    </row>
    <row r="8" spans="1:8" ht="32.25" thickBot="1" x14ac:dyDescent="0.3">
      <c r="A8" s="13" t="s">
        <v>3</v>
      </c>
      <c r="B8" s="11" t="s">
        <v>4</v>
      </c>
      <c r="C8" s="8" t="s">
        <v>5</v>
      </c>
      <c r="D8" s="7" t="s">
        <v>6</v>
      </c>
      <c r="E8" s="2" t="s">
        <v>7</v>
      </c>
      <c r="F8" s="2" t="s">
        <v>8</v>
      </c>
      <c r="G8" s="18" t="s">
        <v>9</v>
      </c>
      <c r="H8" s="36"/>
    </row>
    <row r="9" spans="1:8" x14ac:dyDescent="0.25">
      <c r="A9" s="33"/>
      <c r="B9" s="57" t="s">
        <v>18</v>
      </c>
      <c r="C9" s="57"/>
      <c r="D9" s="57"/>
      <c r="E9" s="57"/>
      <c r="F9" s="57"/>
      <c r="G9" s="58"/>
    </row>
    <row r="10" spans="1:8" x14ac:dyDescent="0.25">
      <c r="A10" s="19">
        <v>1</v>
      </c>
      <c r="B10" s="12" t="s">
        <v>19</v>
      </c>
      <c r="C10" s="3" t="s">
        <v>12</v>
      </c>
      <c r="D10" s="17">
        <v>1</v>
      </c>
      <c r="E10" s="47"/>
      <c r="F10" s="48"/>
      <c r="G10" s="49"/>
    </row>
    <row r="11" spans="1:8" x14ac:dyDescent="0.25">
      <c r="A11" s="19"/>
      <c r="B11" s="4" t="s">
        <v>13</v>
      </c>
      <c r="C11" s="5"/>
      <c r="D11" s="6"/>
      <c r="E11" s="43"/>
      <c r="F11" s="43"/>
      <c r="G11" s="50"/>
    </row>
    <row r="12" spans="1:8" x14ac:dyDescent="0.25">
      <c r="A12" s="33"/>
      <c r="B12" s="61" t="s">
        <v>36</v>
      </c>
      <c r="C12" s="61"/>
      <c r="D12" s="61"/>
      <c r="E12" s="61"/>
      <c r="F12" s="61"/>
      <c r="G12" s="62"/>
    </row>
    <row r="13" spans="1:8" x14ac:dyDescent="0.25">
      <c r="A13" s="19">
        <v>1</v>
      </c>
      <c r="B13" s="38" t="s">
        <v>46</v>
      </c>
      <c r="C13" s="16" t="s">
        <v>10</v>
      </c>
      <c r="D13" s="21">
        <v>1</v>
      </c>
      <c r="E13" s="43"/>
      <c r="F13" s="48"/>
      <c r="G13" s="44"/>
    </row>
    <row r="14" spans="1:8" x14ac:dyDescent="0.25">
      <c r="A14" s="19">
        <v>2</v>
      </c>
      <c r="B14" s="20" t="s">
        <v>20</v>
      </c>
      <c r="C14" s="16" t="s">
        <v>10</v>
      </c>
      <c r="D14" s="21">
        <v>1</v>
      </c>
      <c r="E14" s="48"/>
      <c r="F14" s="48"/>
      <c r="G14" s="44"/>
    </row>
    <row r="15" spans="1:8" x14ac:dyDescent="0.25">
      <c r="A15" s="19">
        <f t="shared" ref="A15:A57" si="0">A14+1</f>
        <v>3</v>
      </c>
      <c r="B15" s="20" t="s">
        <v>21</v>
      </c>
      <c r="C15" s="16" t="s">
        <v>10</v>
      </c>
      <c r="D15" s="21">
        <v>1</v>
      </c>
      <c r="E15" s="48"/>
      <c r="F15" s="48"/>
      <c r="G15" s="44"/>
    </row>
    <row r="16" spans="1:8" ht="31.5" x14ac:dyDescent="0.25">
      <c r="A16" s="19">
        <f t="shared" si="0"/>
        <v>4</v>
      </c>
      <c r="B16" s="20" t="s">
        <v>22</v>
      </c>
      <c r="C16" s="16" t="s">
        <v>10</v>
      </c>
      <c r="D16" s="21">
        <v>2</v>
      </c>
      <c r="E16" s="48"/>
      <c r="F16" s="48"/>
      <c r="G16" s="44"/>
    </row>
    <row r="17" spans="1:7" x14ac:dyDescent="0.25">
      <c r="A17" s="19">
        <f t="shared" si="0"/>
        <v>5</v>
      </c>
      <c r="B17" s="20" t="s">
        <v>68</v>
      </c>
      <c r="C17" s="16" t="s">
        <v>10</v>
      </c>
      <c r="D17" s="21">
        <v>16</v>
      </c>
      <c r="E17" s="48"/>
      <c r="F17" s="48"/>
      <c r="G17" s="44"/>
    </row>
    <row r="18" spans="1:7" x14ac:dyDescent="0.25">
      <c r="A18" s="19">
        <f t="shared" si="0"/>
        <v>6</v>
      </c>
      <c r="B18" s="20" t="s">
        <v>23</v>
      </c>
      <c r="C18" s="16" t="s">
        <v>10</v>
      </c>
      <c r="D18" s="21">
        <v>8</v>
      </c>
      <c r="E18" s="48"/>
      <c r="F18" s="48"/>
      <c r="G18" s="44"/>
    </row>
    <row r="19" spans="1:7" ht="31.5" x14ac:dyDescent="0.25">
      <c r="A19" s="19">
        <f t="shared" si="0"/>
        <v>7</v>
      </c>
      <c r="B19" s="20" t="s">
        <v>24</v>
      </c>
      <c r="C19" s="16" t="s">
        <v>10</v>
      </c>
      <c r="D19" s="21">
        <v>2</v>
      </c>
      <c r="E19" s="48"/>
      <c r="F19" s="48"/>
      <c r="G19" s="44"/>
    </row>
    <row r="20" spans="1:7" x14ac:dyDescent="0.25">
      <c r="A20" s="19">
        <f t="shared" si="0"/>
        <v>8</v>
      </c>
      <c r="B20" s="20" t="s">
        <v>25</v>
      </c>
      <c r="C20" s="16" t="s">
        <v>10</v>
      </c>
      <c r="D20" s="21">
        <v>1</v>
      </c>
      <c r="E20" s="48"/>
      <c r="F20" s="48"/>
      <c r="G20" s="44"/>
    </row>
    <row r="21" spans="1:7" ht="31.5" x14ac:dyDescent="0.25">
      <c r="A21" s="19">
        <f t="shared" si="0"/>
        <v>9</v>
      </c>
      <c r="B21" s="20" t="s">
        <v>26</v>
      </c>
      <c r="C21" s="16" t="s">
        <v>10</v>
      </c>
      <c r="D21" s="21">
        <v>2</v>
      </c>
      <c r="E21" s="48"/>
      <c r="F21" s="48"/>
      <c r="G21" s="44"/>
    </row>
    <row r="22" spans="1:7" x14ac:dyDescent="0.25">
      <c r="A22" s="19">
        <f t="shared" si="0"/>
        <v>10</v>
      </c>
      <c r="B22" s="20" t="s">
        <v>27</v>
      </c>
      <c r="C22" s="16" t="s">
        <v>10</v>
      </c>
      <c r="D22" s="21">
        <v>2</v>
      </c>
      <c r="E22" s="48"/>
      <c r="F22" s="48"/>
      <c r="G22" s="44"/>
    </row>
    <row r="23" spans="1:7" x14ac:dyDescent="0.25">
      <c r="A23" s="19">
        <f t="shared" si="0"/>
        <v>11</v>
      </c>
      <c r="B23" s="20" t="s">
        <v>28</v>
      </c>
      <c r="C23" s="16" t="s">
        <v>10</v>
      </c>
      <c r="D23" s="21">
        <v>1</v>
      </c>
      <c r="E23" s="48"/>
      <c r="F23" s="48"/>
      <c r="G23" s="44"/>
    </row>
    <row r="24" spans="1:7" x14ac:dyDescent="0.25">
      <c r="A24" s="19">
        <f t="shared" si="0"/>
        <v>12</v>
      </c>
      <c r="B24" s="20" t="s">
        <v>29</v>
      </c>
      <c r="C24" s="16" t="s">
        <v>10</v>
      </c>
      <c r="D24" s="21">
        <v>1</v>
      </c>
      <c r="E24" s="48"/>
      <c r="F24" s="48"/>
      <c r="G24" s="44"/>
    </row>
    <row r="25" spans="1:7" ht="31.5" x14ac:dyDescent="0.25">
      <c r="A25" s="19">
        <f t="shared" si="0"/>
        <v>13</v>
      </c>
      <c r="B25" s="20" t="s">
        <v>30</v>
      </c>
      <c r="C25" s="16" t="s">
        <v>10</v>
      </c>
      <c r="D25" s="21">
        <v>1</v>
      </c>
      <c r="E25" s="48"/>
      <c r="F25" s="48"/>
      <c r="G25" s="44"/>
    </row>
    <row r="26" spans="1:7" ht="31.5" x14ac:dyDescent="0.25">
      <c r="A26" s="19">
        <f t="shared" si="0"/>
        <v>14</v>
      </c>
      <c r="B26" s="20" t="s">
        <v>31</v>
      </c>
      <c r="C26" s="16" t="s">
        <v>10</v>
      </c>
      <c r="D26" s="21">
        <v>1</v>
      </c>
      <c r="E26" s="48"/>
      <c r="F26" s="48"/>
      <c r="G26" s="44"/>
    </row>
    <row r="27" spans="1:7" ht="31.5" x14ac:dyDescent="0.25">
      <c r="A27" s="19">
        <f t="shared" si="0"/>
        <v>15</v>
      </c>
      <c r="B27" s="20" t="s">
        <v>32</v>
      </c>
      <c r="C27" s="16" t="s">
        <v>10</v>
      </c>
      <c r="D27" s="21">
        <v>1</v>
      </c>
      <c r="E27" s="48"/>
      <c r="F27" s="48"/>
      <c r="G27" s="44"/>
    </row>
    <row r="28" spans="1:7" x14ac:dyDescent="0.25">
      <c r="A28" s="19">
        <f t="shared" si="0"/>
        <v>16</v>
      </c>
      <c r="B28" s="20" t="s">
        <v>47</v>
      </c>
      <c r="C28" s="16" t="s">
        <v>10</v>
      </c>
      <c r="D28" s="21">
        <v>2</v>
      </c>
      <c r="E28" s="48"/>
      <c r="F28" s="48"/>
      <c r="G28" s="44"/>
    </row>
    <row r="29" spans="1:7" s="42" customFormat="1" x14ac:dyDescent="0.25">
      <c r="A29" s="19">
        <f t="shared" si="0"/>
        <v>17</v>
      </c>
      <c r="B29" s="38" t="s">
        <v>38</v>
      </c>
      <c r="C29" s="40" t="s">
        <v>10</v>
      </c>
      <c r="D29" s="41">
        <v>2</v>
      </c>
      <c r="E29" s="43"/>
      <c r="F29" s="43"/>
      <c r="G29" s="44"/>
    </row>
    <row r="30" spans="1:7" s="42" customFormat="1" x14ac:dyDescent="0.25">
      <c r="A30" s="19">
        <f t="shared" si="0"/>
        <v>18</v>
      </c>
      <c r="B30" s="39" t="s">
        <v>39</v>
      </c>
      <c r="C30" s="40" t="s">
        <v>10</v>
      </c>
      <c r="D30" s="41">
        <v>1</v>
      </c>
      <c r="E30" s="43"/>
      <c r="F30" s="43"/>
      <c r="G30" s="44"/>
    </row>
    <row r="31" spans="1:7" s="42" customFormat="1" x14ac:dyDescent="0.25">
      <c r="A31" s="19">
        <f t="shared" si="0"/>
        <v>19</v>
      </c>
      <c r="B31" s="39" t="s">
        <v>48</v>
      </c>
      <c r="C31" s="40" t="s">
        <v>10</v>
      </c>
      <c r="D31" s="41">
        <v>4</v>
      </c>
      <c r="E31" s="43"/>
      <c r="F31" s="43"/>
      <c r="G31" s="44"/>
    </row>
    <row r="32" spans="1:7" x14ac:dyDescent="0.25">
      <c r="A32" s="19">
        <f t="shared" si="0"/>
        <v>20</v>
      </c>
      <c r="B32" s="37" t="s">
        <v>40</v>
      </c>
      <c r="C32" s="16" t="s">
        <v>10</v>
      </c>
      <c r="D32" s="21">
        <v>4</v>
      </c>
      <c r="E32" s="48"/>
      <c r="F32" s="48"/>
      <c r="G32" s="44"/>
    </row>
    <row r="33" spans="1:8" ht="31.5" x14ac:dyDescent="0.25">
      <c r="A33" s="19">
        <f t="shared" si="0"/>
        <v>21</v>
      </c>
      <c r="B33" s="37" t="s">
        <v>49</v>
      </c>
      <c r="C33" s="16" t="s">
        <v>10</v>
      </c>
      <c r="D33" s="21">
        <v>10</v>
      </c>
      <c r="E33" s="48"/>
      <c r="F33" s="48"/>
      <c r="G33" s="44"/>
    </row>
    <row r="34" spans="1:8" ht="31.5" x14ac:dyDescent="0.25">
      <c r="A34" s="19">
        <f t="shared" si="0"/>
        <v>22</v>
      </c>
      <c r="B34" s="37" t="s">
        <v>50</v>
      </c>
      <c r="C34" s="16" t="s">
        <v>10</v>
      </c>
      <c r="D34" s="21">
        <v>32</v>
      </c>
      <c r="E34" s="48"/>
      <c r="F34" s="48"/>
      <c r="G34" s="44"/>
    </row>
    <row r="35" spans="1:8" x14ac:dyDescent="0.25">
      <c r="A35" s="19">
        <f t="shared" si="0"/>
        <v>23</v>
      </c>
      <c r="B35" s="37" t="s">
        <v>54</v>
      </c>
      <c r="C35" s="16" t="s">
        <v>55</v>
      </c>
      <c r="D35" s="21">
        <v>64</v>
      </c>
      <c r="E35" s="48"/>
      <c r="F35" s="48"/>
      <c r="G35" s="44"/>
    </row>
    <row r="36" spans="1:8" x14ac:dyDescent="0.25">
      <c r="A36" s="19">
        <f t="shared" si="0"/>
        <v>24</v>
      </c>
      <c r="B36" s="37" t="s">
        <v>69</v>
      </c>
      <c r="C36" s="16" t="s">
        <v>56</v>
      </c>
      <c r="D36" s="21">
        <v>256</v>
      </c>
      <c r="E36" s="48"/>
      <c r="F36" s="48"/>
      <c r="G36" s="44"/>
    </row>
    <row r="37" spans="1:8" ht="31.5" x14ac:dyDescent="0.25">
      <c r="A37" s="19">
        <f t="shared" si="0"/>
        <v>25</v>
      </c>
      <c r="B37" s="38" t="s">
        <v>44</v>
      </c>
      <c r="C37" s="16" t="s">
        <v>10</v>
      </c>
      <c r="D37" s="21">
        <v>10</v>
      </c>
      <c r="E37" s="48"/>
      <c r="F37" s="48"/>
      <c r="G37" s="44"/>
    </row>
    <row r="38" spans="1:8" ht="31.5" x14ac:dyDescent="0.25">
      <c r="A38" s="19">
        <f t="shared" si="0"/>
        <v>26</v>
      </c>
      <c r="B38" s="38" t="s">
        <v>43</v>
      </c>
      <c r="C38" s="16" t="s">
        <v>10</v>
      </c>
      <c r="D38" s="21">
        <v>22</v>
      </c>
      <c r="E38" s="48"/>
      <c r="F38" s="48"/>
      <c r="G38" s="44"/>
    </row>
    <row r="39" spans="1:8" ht="31.5" x14ac:dyDescent="0.25">
      <c r="A39" s="19">
        <f t="shared" si="0"/>
        <v>27</v>
      </c>
      <c r="B39" s="38" t="s">
        <v>42</v>
      </c>
      <c r="C39" s="16" t="s">
        <v>10</v>
      </c>
      <c r="D39" s="21">
        <v>20</v>
      </c>
      <c r="E39" s="48"/>
      <c r="F39" s="48"/>
      <c r="G39" s="44"/>
    </row>
    <row r="40" spans="1:8" x14ac:dyDescent="0.25">
      <c r="A40" s="19">
        <f t="shared" si="0"/>
        <v>28</v>
      </c>
      <c r="B40" s="38" t="s">
        <v>41</v>
      </c>
      <c r="C40" s="16" t="s">
        <v>10</v>
      </c>
      <c r="D40" s="21">
        <v>42</v>
      </c>
      <c r="E40" s="48"/>
      <c r="F40" s="48"/>
      <c r="G40" s="44"/>
    </row>
    <row r="41" spans="1:8" ht="32.25" customHeight="1" x14ac:dyDescent="0.25">
      <c r="A41" s="19">
        <f t="shared" si="0"/>
        <v>29</v>
      </c>
      <c r="B41" s="38" t="s">
        <v>45</v>
      </c>
      <c r="C41" s="16" t="s">
        <v>10</v>
      </c>
      <c r="D41" s="21">
        <v>32</v>
      </c>
      <c r="E41" s="48"/>
      <c r="F41" s="48"/>
      <c r="G41" s="44"/>
    </row>
    <row r="42" spans="1:8" x14ac:dyDescent="0.25">
      <c r="A42" s="19">
        <f t="shared" si="0"/>
        <v>30</v>
      </c>
      <c r="B42" s="20" t="s">
        <v>33</v>
      </c>
      <c r="C42" s="16" t="s">
        <v>11</v>
      </c>
      <c r="D42" s="21">
        <v>5.2540000000000003E-2</v>
      </c>
      <c r="E42" s="48"/>
      <c r="F42" s="48"/>
      <c r="G42" s="44"/>
    </row>
    <row r="43" spans="1:8" x14ac:dyDescent="0.25">
      <c r="A43" s="19">
        <f t="shared" si="0"/>
        <v>31</v>
      </c>
      <c r="B43" s="38" t="s">
        <v>67</v>
      </c>
      <c r="C43" s="40" t="s">
        <v>10</v>
      </c>
      <c r="D43" s="41">
        <v>8</v>
      </c>
      <c r="E43" s="48"/>
      <c r="F43" s="43"/>
      <c r="G43" s="44"/>
      <c r="H43" s="45"/>
    </row>
    <row r="44" spans="1:8" x14ac:dyDescent="0.25">
      <c r="A44" s="19">
        <f t="shared" si="0"/>
        <v>32</v>
      </c>
      <c r="B44" s="38" t="s">
        <v>63</v>
      </c>
      <c r="C44" s="40" t="s">
        <v>10</v>
      </c>
      <c r="D44" s="41">
        <v>8</v>
      </c>
      <c r="E44" s="48"/>
      <c r="F44" s="43"/>
      <c r="G44" s="44"/>
    </row>
    <row r="45" spans="1:8" x14ac:dyDescent="0.25">
      <c r="A45" s="19">
        <f t="shared" si="0"/>
        <v>33</v>
      </c>
      <c r="B45" s="38" t="s">
        <v>64</v>
      </c>
      <c r="C45" s="40" t="s">
        <v>10</v>
      </c>
      <c r="D45" s="41">
        <v>100</v>
      </c>
      <c r="E45" s="48"/>
      <c r="F45" s="43"/>
      <c r="G45" s="44"/>
    </row>
    <row r="46" spans="1:8" x14ac:dyDescent="0.25">
      <c r="A46" s="19">
        <f t="shared" si="0"/>
        <v>34</v>
      </c>
      <c r="B46" s="38" t="s">
        <v>65</v>
      </c>
      <c r="C46" s="40" t="s">
        <v>10</v>
      </c>
      <c r="D46" s="41">
        <v>18</v>
      </c>
      <c r="E46" s="48"/>
      <c r="F46" s="43"/>
      <c r="G46" s="44"/>
    </row>
    <row r="47" spans="1:8" x14ac:dyDescent="0.25">
      <c r="A47" s="19">
        <f t="shared" si="0"/>
        <v>35</v>
      </c>
      <c r="B47" s="38" t="s">
        <v>66</v>
      </c>
      <c r="C47" s="40" t="s">
        <v>10</v>
      </c>
      <c r="D47" s="41">
        <v>2</v>
      </c>
      <c r="E47" s="48"/>
      <c r="F47" s="43"/>
      <c r="G47" s="44"/>
    </row>
    <row r="48" spans="1:8" ht="33" customHeight="1" x14ac:dyDescent="0.25">
      <c r="A48" s="19">
        <f t="shared" si="0"/>
        <v>36</v>
      </c>
      <c r="B48" s="38" t="s">
        <v>14</v>
      </c>
      <c r="C48" s="16" t="s">
        <v>10</v>
      </c>
      <c r="D48" s="21">
        <v>15</v>
      </c>
      <c r="E48" s="48"/>
      <c r="F48" s="48"/>
      <c r="G48" s="44"/>
    </row>
    <row r="49" spans="1:7" x14ac:dyDescent="0.25">
      <c r="A49" s="19">
        <f t="shared" si="0"/>
        <v>37</v>
      </c>
      <c r="B49" s="37" t="s">
        <v>52</v>
      </c>
      <c r="C49" s="16" t="s">
        <v>53</v>
      </c>
      <c r="D49" s="21">
        <v>15</v>
      </c>
      <c r="E49" s="48"/>
      <c r="F49" s="48"/>
      <c r="G49" s="44"/>
    </row>
    <row r="50" spans="1:7" x14ac:dyDescent="0.25">
      <c r="A50" s="19">
        <f t="shared" si="0"/>
        <v>38</v>
      </c>
      <c r="B50" s="37" t="s">
        <v>59</v>
      </c>
      <c r="C50" s="16" t="s">
        <v>53</v>
      </c>
      <c r="D50" s="21">
        <v>186</v>
      </c>
      <c r="E50" s="48"/>
      <c r="F50" s="48"/>
      <c r="G50" s="44"/>
    </row>
    <row r="51" spans="1:7" x14ac:dyDescent="0.25">
      <c r="A51" s="19">
        <f t="shared" si="0"/>
        <v>39</v>
      </c>
      <c r="B51" s="37" t="s">
        <v>60</v>
      </c>
      <c r="C51" s="16" t="s">
        <v>53</v>
      </c>
      <c r="D51" s="21">
        <v>186</v>
      </c>
      <c r="E51" s="48"/>
      <c r="F51" s="48"/>
      <c r="G51" s="44"/>
    </row>
    <row r="52" spans="1:7" x14ac:dyDescent="0.25">
      <c r="A52" s="19">
        <f t="shared" si="0"/>
        <v>40</v>
      </c>
      <c r="B52" s="37" t="s">
        <v>61</v>
      </c>
      <c r="C52" s="16" t="s">
        <v>10</v>
      </c>
      <c r="D52" s="21">
        <v>300</v>
      </c>
      <c r="E52" s="48"/>
      <c r="F52" s="48"/>
      <c r="G52" s="44"/>
    </row>
    <row r="53" spans="1:7" x14ac:dyDescent="0.25">
      <c r="A53" s="19">
        <f t="shared" si="0"/>
        <v>41</v>
      </c>
      <c r="B53" s="38" t="s">
        <v>51</v>
      </c>
      <c r="C53" s="16" t="s">
        <v>53</v>
      </c>
      <c r="D53" s="21">
        <f>1866-D54-D55</f>
        <v>66</v>
      </c>
      <c r="E53" s="48"/>
      <c r="F53" s="48"/>
      <c r="G53" s="44"/>
    </row>
    <row r="54" spans="1:7" x14ac:dyDescent="0.25">
      <c r="A54" s="19">
        <f t="shared" si="0"/>
        <v>42</v>
      </c>
      <c r="B54" s="38" t="s">
        <v>57</v>
      </c>
      <c r="C54" s="16" t="s">
        <v>53</v>
      </c>
      <c r="D54" s="21">
        <v>186</v>
      </c>
      <c r="E54" s="48"/>
      <c r="F54" s="48"/>
      <c r="G54" s="44"/>
    </row>
    <row r="55" spans="1:7" ht="31.5" x14ac:dyDescent="0.25">
      <c r="A55" s="19">
        <f t="shared" si="0"/>
        <v>43</v>
      </c>
      <c r="B55" s="38" t="s">
        <v>58</v>
      </c>
      <c r="C55" s="16" t="s">
        <v>53</v>
      </c>
      <c r="D55" s="21">
        <v>1614</v>
      </c>
      <c r="E55" s="48"/>
      <c r="F55" s="48"/>
      <c r="G55" s="44"/>
    </row>
    <row r="56" spans="1:7" x14ac:dyDescent="0.25">
      <c r="A56" s="19">
        <f t="shared" si="0"/>
        <v>44</v>
      </c>
      <c r="B56" s="20" t="s">
        <v>34</v>
      </c>
      <c r="C56" s="16" t="s">
        <v>53</v>
      </c>
      <c r="D56" s="21">
        <v>1866</v>
      </c>
      <c r="E56" s="48"/>
      <c r="F56" s="48"/>
      <c r="G56" s="44"/>
    </row>
    <row r="57" spans="1:7" s="42" customFormat="1" ht="31.5" x14ac:dyDescent="0.25">
      <c r="A57" s="19">
        <f t="shared" si="0"/>
        <v>45</v>
      </c>
      <c r="B57" s="38" t="s">
        <v>62</v>
      </c>
      <c r="C57" s="40" t="s">
        <v>10</v>
      </c>
      <c r="D57" s="41">
        <v>98</v>
      </c>
      <c r="E57" s="43"/>
      <c r="F57" s="43"/>
      <c r="G57" s="44"/>
    </row>
    <row r="58" spans="1:7" x14ac:dyDescent="0.25">
      <c r="A58" s="19"/>
      <c r="B58" s="22" t="s">
        <v>13</v>
      </c>
      <c r="C58" s="23"/>
      <c r="D58" s="30"/>
      <c r="E58" s="48"/>
      <c r="F58" s="48"/>
      <c r="G58" s="50"/>
    </row>
    <row r="59" spans="1:7" x14ac:dyDescent="0.25">
      <c r="A59" s="33"/>
      <c r="B59" s="59" t="s">
        <v>37</v>
      </c>
      <c r="C59" s="59"/>
      <c r="D59" s="59"/>
      <c r="E59" s="59"/>
      <c r="F59" s="59"/>
      <c r="G59" s="60"/>
    </row>
    <row r="60" spans="1:7" ht="35.25" customHeight="1" x14ac:dyDescent="0.25">
      <c r="A60" s="19">
        <v>1</v>
      </c>
      <c r="B60" s="26" t="s">
        <v>15</v>
      </c>
      <c r="C60" s="16" t="s">
        <v>12</v>
      </c>
      <c r="D60" s="27">
        <v>1</v>
      </c>
      <c r="E60" s="25"/>
      <c r="F60" s="25"/>
      <c r="G60" s="28"/>
    </row>
    <row r="61" spans="1:7" x14ac:dyDescent="0.25">
      <c r="A61" s="19"/>
      <c r="B61" s="22" t="s">
        <v>13</v>
      </c>
      <c r="C61" s="23"/>
      <c r="D61" s="24"/>
      <c r="E61" s="24"/>
      <c r="F61" s="24"/>
      <c r="G61" s="34">
        <f>F60</f>
        <v>0</v>
      </c>
    </row>
    <row r="62" spans="1:7" x14ac:dyDescent="0.25">
      <c r="A62" s="19"/>
      <c r="B62" s="56" t="s">
        <v>16</v>
      </c>
      <c r="C62" s="56"/>
      <c r="D62" s="56"/>
      <c r="E62" s="56"/>
      <c r="F62" s="56"/>
      <c r="G62" s="35">
        <f>G61+G58+G11</f>
        <v>0</v>
      </c>
    </row>
    <row r="63" spans="1:7" ht="16.5" thickBot="1" x14ac:dyDescent="0.3">
      <c r="A63" s="19"/>
      <c r="B63" s="55" t="s">
        <v>17</v>
      </c>
      <c r="C63" s="55"/>
      <c r="D63" s="55"/>
      <c r="E63" s="55"/>
      <c r="F63" s="55"/>
      <c r="G63" s="29">
        <f>G62*20/120</f>
        <v>0</v>
      </c>
    </row>
    <row r="67" spans="7:7" x14ac:dyDescent="0.25">
      <c r="G67" s="46"/>
    </row>
    <row r="69" spans="7:7" x14ac:dyDescent="0.25">
      <c r="G69" s="46"/>
    </row>
    <row r="70" spans="7:7" x14ac:dyDescent="0.25">
      <c r="G70" s="46"/>
    </row>
  </sheetData>
  <mergeCells count="9">
    <mergeCell ref="F1:G1"/>
    <mergeCell ref="E2:G2"/>
    <mergeCell ref="A4:G4"/>
    <mergeCell ref="A5:G5"/>
    <mergeCell ref="B63:F63"/>
    <mergeCell ref="B62:F62"/>
    <mergeCell ref="B9:G9"/>
    <mergeCell ref="B59:G59"/>
    <mergeCell ref="B12:G12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2021-02-18T09:13:01Z</dcterms:modified>
</cp:coreProperties>
</file>